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3\CFM - FILMS INTEGRATIONS 2023\"/>
    </mc:Choice>
  </mc:AlternateContent>
  <xr:revisionPtr revIDLastSave="0" documentId="13_ncr:1_{EAF785D7-9148-4502-9711-CF61FAD86718}" xr6:coauthVersionLast="47" xr6:coauthVersionMax="47" xr10:uidLastSave="{00000000-0000-0000-0000-000000000000}"/>
  <bookViews>
    <workbookView xWindow="-108" yWindow="-108" windowWidth="23256" windowHeight="12456" xr2:uid="{B1832A1B-89AC-41E5-93BC-0249890D0F35}"/>
  </bookViews>
  <sheets>
    <sheet name="Variation 31.12.2023" sheetId="2" r:id="rId1"/>
    <sheet name="Variation 30.09.2023" sheetId="1" r:id="rId2"/>
  </sheets>
  <definedNames>
    <definedName name="_xlnm.Print_Area" localSheetId="1">'Variation 30.09.2023'!$A$1:$E$44</definedName>
    <definedName name="_xlnm.Print_Area" localSheetId="0">'Variation 31.12.2023'!$A$1:$E$44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2" l="1"/>
  <c r="B43" i="2" s="1"/>
  <c r="C44" i="2"/>
  <c r="B42" i="2"/>
  <c r="B34" i="2"/>
  <c r="B33" i="2"/>
  <c r="B32" i="2"/>
  <c r="D28" i="2"/>
  <c r="C28" i="2"/>
  <c r="B28" i="2"/>
  <c r="C26" i="2"/>
  <c r="B26" i="2"/>
  <c r="C20" i="2"/>
  <c r="C38" i="2" s="1"/>
  <c r="B18" i="2"/>
  <c r="B20" i="2" s="1"/>
  <c r="B17" i="2"/>
  <c r="B16" i="2"/>
  <c r="B15" i="2"/>
  <c r="C26" i="1"/>
  <c r="B16" i="1"/>
  <c r="C44" i="1"/>
  <c r="D43" i="1"/>
  <c r="D44" i="1" s="1"/>
  <c r="B26" i="1"/>
  <c r="B42" i="1"/>
  <c r="B34" i="1"/>
  <c r="B33" i="1"/>
  <c r="B32" i="1"/>
  <c r="C28" i="1"/>
  <c r="C20" i="1"/>
  <c r="B18" i="1"/>
  <c r="B17" i="1"/>
  <c r="B15" i="1"/>
  <c r="B44" i="2" l="1"/>
  <c r="D20" i="2"/>
  <c r="D38" i="2" s="1"/>
  <c r="B38" i="2"/>
  <c r="D44" i="2"/>
  <c r="B20" i="1"/>
  <c r="D20" i="1" s="1"/>
  <c r="B28" i="1"/>
  <c r="C38" i="1"/>
  <c r="B43" i="1"/>
  <c r="B44" i="1" s="1"/>
  <c r="D28" i="1"/>
  <c r="B38" i="1" l="1"/>
  <c r="D38" i="1"/>
</calcChain>
</file>

<file path=xl/sharedStrings.xml><?xml version="1.0" encoding="utf-8"?>
<sst xmlns="http://schemas.openxmlformats.org/spreadsheetml/2006/main" count="50" uniqueCount="28">
  <si>
    <t>CHIFOUMI PRODUCTIONS</t>
  </si>
  <si>
    <r>
      <t xml:space="preserve">Calcul de la variation entre le coût intégré au </t>
    </r>
    <r>
      <rPr>
        <sz val="10"/>
        <color indexed="60"/>
        <rFont val="Times New Roman"/>
        <family val="1"/>
      </rPr>
      <t>31/12/2022</t>
    </r>
    <r>
      <rPr>
        <sz val="10"/>
        <rFont val="Times New Roman"/>
        <family val="1"/>
      </rPr>
      <t xml:space="preserve"> et le coût total au </t>
    </r>
    <r>
      <rPr>
        <sz val="10"/>
        <color indexed="60"/>
        <rFont val="Times New Roman"/>
        <family val="1"/>
      </rPr>
      <t>30/09/2023</t>
    </r>
  </si>
  <si>
    <r>
      <t xml:space="preserve">Reprise des comptes de charges au </t>
    </r>
    <r>
      <rPr>
        <sz val="10"/>
        <color indexed="60"/>
        <rFont val="Times New Roman"/>
        <family val="1"/>
      </rPr>
      <t>30/09/2023</t>
    </r>
  </si>
  <si>
    <t>Charges de production du film                           (frais financiers inclus)</t>
  </si>
  <si>
    <t>Coût du film</t>
  </si>
  <si>
    <t>Déjà intégré</t>
  </si>
  <si>
    <t>VARIATION
charges de production</t>
  </si>
  <si>
    <t>Intégration en 2021</t>
  </si>
  <si>
    <t>Intégration en 2022</t>
  </si>
  <si>
    <t>Intégration en 2023</t>
  </si>
  <si>
    <t>Total charges (BG du film)</t>
  </si>
  <si>
    <t>Quote-part de coproduction (à déduire)</t>
  </si>
  <si>
    <t>Total des apports des coproducteurs</t>
  </si>
  <si>
    <t>Apport à la coproduction Française</t>
  </si>
  <si>
    <t>Apport à la coproduction Pays 1</t>
  </si>
  <si>
    <t>Apport à la coproduction Pays 2</t>
  </si>
  <si>
    <t>Total QP coproducteur CHIFOUMI</t>
  </si>
  <si>
    <t>Frais financiers du film</t>
  </si>
  <si>
    <t>Intérêts réels (Comptes 66)</t>
  </si>
  <si>
    <t>Autres frais réels (Comptes 62)</t>
  </si>
  <si>
    <t>Totaux</t>
  </si>
  <si>
    <r>
      <t xml:space="preserve">BILAN AU </t>
    </r>
    <r>
      <rPr>
        <sz val="16"/>
        <color indexed="60"/>
        <rFont val="Times New Roman"/>
        <family val="1"/>
      </rPr>
      <t>30/09/2023</t>
    </r>
    <r>
      <rPr>
        <sz val="16"/>
        <rFont val="Times New Roman"/>
        <family val="1"/>
      </rPr>
      <t xml:space="preserve">  -  FILM "LE ROYAUME"</t>
    </r>
  </si>
  <si>
    <t>Visa en</t>
  </si>
  <si>
    <t>D2051XXX / C232120</t>
  </si>
  <si>
    <t>Intégration en 2020</t>
  </si>
  <si>
    <r>
      <t xml:space="preserve">BILAN AU </t>
    </r>
    <r>
      <rPr>
        <sz val="16"/>
        <color indexed="60"/>
        <rFont val="Times New Roman"/>
        <family val="1"/>
      </rPr>
      <t>31/12/2023</t>
    </r>
    <r>
      <rPr>
        <sz val="16"/>
        <rFont val="Times New Roman"/>
        <family val="1"/>
      </rPr>
      <t xml:space="preserve">  -  FILM "LE ROYAUME"</t>
    </r>
  </si>
  <si>
    <r>
      <t xml:space="preserve">Calcul de la variation entre le coût intégré au </t>
    </r>
    <r>
      <rPr>
        <sz val="10"/>
        <color indexed="60"/>
        <rFont val="Times New Roman"/>
        <family val="1"/>
      </rPr>
      <t>31/12/2022</t>
    </r>
    <r>
      <rPr>
        <sz val="10"/>
        <rFont val="Times New Roman"/>
        <family val="1"/>
      </rPr>
      <t xml:space="preserve"> et le coût total au </t>
    </r>
    <r>
      <rPr>
        <sz val="10"/>
        <color indexed="60"/>
        <rFont val="Times New Roman"/>
        <family val="1"/>
      </rPr>
      <t>31/12/2023</t>
    </r>
  </si>
  <si>
    <r>
      <t xml:space="preserve">Reprise des comptes de charges au </t>
    </r>
    <r>
      <rPr>
        <sz val="10"/>
        <color indexed="60"/>
        <rFont val="Times New Roman"/>
        <family val="1"/>
      </rPr>
      <t>31/12/2023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</si>
</sst>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-;\-* #,##0.00\ _F_-;_-* &quot;-&quot;??\ _F_-;_-@_-"/>
  </numFmts>
  <fonts count="14" x14ac:knownFonts="1">
    <font>
      <sz val="10"/>
      <name val="Arial"/>
    </font>
    <font>
      <sz val="16"/>
      <name val="Times New Roman"/>
      <family val="1"/>
    </font>
    <font>
      <sz val="10"/>
      <name val="Times New Roman"/>
      <family val="1"/>
    </font>
    <font>
      <sz val="10"/>
      <color indexed="18"/>
      <name val="Times New Roman"/>
      <family val="1"/>
    </font>
    <font>
      <sz val="16"/>
      <color indexed="60"/>
      <name val="Times New Roman"/>
      <family val="1"/>
    </font>
    <font>
      <b/>
      <sz val="10"/>
      <name val="Times New Roman"/>
      <family val="1"/>
    </font>
    <font>
      <b/>
      <sz val="10"/>
      <color indexed="18"/>
      <name val="Times New Roman"/>
      <family val="1"/>
    </font>
    <font>
      <sz val="10"/>
      <color indexed="60"/>
      <name val="Times New Roman"/>
      <family val="1"/>
    </font>
    <font>
      <sz val="10"/>
      <color rgb="FFFF0000"/>
      <name val="Times New Roman"/>
      <family val="1"/>
    </font>
    <font>
      <sz val="10"/>
      <name val="Arial"/>
      <family val="2"/>
    </font>
    <font>
      <b/>
      <sz val="8"/>
      <color rgb="FFC00000"/>
      <name val="Times New Roman"/>
      <family val="1"/>
    </font>
    <font>
      <b/>
      <u/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4" fontId="5" fillId="0" borderId="3" xfId="0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4" xfId="0" applyNumberFormat="1" applyFont="1" applyBorder="1" applyAlignment="1">
      <alignment horizontal="left" vertical="center"/>
    </xf>
    <xf numFmtId="4" fontId="2" fillId="0" borderId="2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horizontal="left" vertical="center"/>
    </xf>
    <xf numFmtId="4" fontId="12" fillId="0" borderId="0" xfId="0" applyNumberFormat="1" applyFont="1" applyAlignment="1">
      <alignment vertical="center"/>
    </xf>
    <xf numFmtId="4" fontId="2" fillId="0" borderId="7" xfId="0" applyNumberFormat="1" applyFont="1" applyBorder="1" applyAlignment="1">
      <alignment horizontal="left" vertical="center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left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3" fillId="0" borderId="0" xfId="0" applyFont="1" applyAlignment="1">
      <alignment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vertical="center"/>
    </xf>
    <xf numFmtId="49" fontId="5" fillId="2" borderId="3" xfId="1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4" fontId="12" fillId="3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DBE90-725F-4E22-BE53-F737536FAF7A}">
  <sheetPr>
    <pageSetUpPr fitToPage="1"/>
  </sheetPr>
  <dimension ref="A1:G44"/>
  <sheetViews>
    <sheetView tabSelected="1" topLeftCell="A30" zoomScale="120" zoomScaleNormal="120" workbookViewId="0">
      <selection activeCell="D44" sqref="D44"/>
    </sheetView>
  </sheetViews>
  <sheetFormatPr baseColWidth="10" defaultColWidth="11.44140625" defaultRowHeight="15" customHeight="1" x14ac:dyDescent="0.25"/>
  <cols>
    <col min="1" max="1" width="33.6640625" style="5" bestFit="1" customWidth="1"/>
    <col min="2" max="4" width="11.6640625" style="5" customWidth="1"/>
    <col min="5" max="5" width="1.6640625" style="5" customWidth="1"/>
    <col min="6" max="6" width="19.33203125" style="5" customWidth="1"/>
    <col min="7" max="256" width="11.44140625" style="5"/>
    <col min="257" max="257" width="33.6640625" style="5" bestFit="1" customWidth="1"/>
    <col min="258" max="260" width="11.6640625" style="5" customWidth="1"/>
    <col min="261" max="261" width="1.6640625" style="5" customWidth="1"/>
    <col min="262" max="262" width="19.33203125" style="5" customWidth="1"/>
    <col min="263" max="512" width="11.44140625" style="5"/>
    <col min="513" max="513" width="33.6640625" style="5" bestFit="1" customWidth="1"/>
    <col min="514" max="516" width="11.6640625" style="5" customWidth="1"/>
    <col min="517" max="517" width="1.6640625" style="5" customWidth="1"/>
    <col min="518" max="518" width="19.33203125" style="5" customWidth="1"/>
    <col min="519" max="768" width="11.44140625" style="5"/>
    <col min="769" max="769" width="33.6640625" style="5" bestFit="1" customWidth="1"/>
    <col min="770" max="772" width="11.6640625" style="5" customWidth="1"/>
    <col min="773" max="773" width="1.6640625" style="5" customWidth="1"/>
    <col min="774" max="774" width="19.33203125" style="5" customWidth="1"/>
    <col min="775" max="1024" width="11.44140625" style="5"/>
    <col min="1025" max="1025" width="33.6640625" style="5" bestFit="1" customWidth="1"/>
    <col min="1026" max="1028" width="11.6640625" style="5" customWidth="1"/>
    <col min="1029" max="1029" width="1.6640625" style="5" customWidth="1"/>
    <col min="1030" max="1030" width="19.33203125" style="5" customWidth="1"/>
    <col min="1031" max="1280" width="11.44140625" style="5"/>
    <col min="1281" max="1281" width="33.6640625" style="5" bestFit="1" customWidth="1"/>
    <col min="1282" max="1284" width="11.6640625" style="5" customWidth="1"/>
    <col min="1285" max="1285" width="1.6640625" style="5" customWidth="1"/>
    <col min="1286" max="1286" width="19.33203125" style="5" customWidth="1"/>
    <col min="1287" max="1536" width="11.44140625" style="5"/>
    <col min="1537" max="1537" width="33.6640625" style="5" bestFit="1" customWidth="1"/>
    <col min="1538" max="1540" width="11.6640625" style="5" customWidth="1"/>
    <col min="1541" max="1541" width="1.6640625" style="5" customWidth="1"/>
    <col min="1542" max="1542" width="19.33203125" style="5" customWidth="1"/>
    <col min="1543" max="1792" width="11.44140625" style="5"/>
    <col min="1793" max="1793" width="33.6640625" style="5" bestFit="1" customWidth="1"/>
    <col min="1794" max="1796" width="11.6640625" style="5" customWidth="1"/>
    <col min="1797" max="1797" width="1.6640625" style="5" customWidth="1"/>
    <col min="1798" max="1798" width="19.33203125" style="5" customWidth="1"/>
    <col min="1799" max="2048" width="11.44140625" style="5"/>
    <col min="2049" max="2049" width="33.6640625" style="5" bestFit="1" customWidth="1"/>
    <col min="2050" max="2052" width="11.6640625" style="5" customWidth="1"/>
    <col min="2053" max="2053" width="1.6640625" style="5" customWidth="1"/>
    <col min="2054" max="2054" width="19.33203125" style="5" customWidth="1"/>
    <col min="2055" max="2304" width="11.44140625" style="5"/>
    <col min="2305" max="2305" width="33.6640625" style="5" bestFit="1" customWidth="1"/>
    <col min="2306" max="2308" width="11.6640625" style="5" customWidth="1"/>
    <col min="2309" max="2309" width="1.6640625" style="5" customWidth="1"/>
    <col min="2310" max="2310" width="19.33203125" style="5" customWidth="1"/>
    <col min="2311" max="2560" width="11.44140625" style="5"/>
    <col min="2561" max="2561" width="33.6640625" style="5" bestFit="1" customWidth="1"/>
    <col min="2562" max="2564" width="11.6640625" style="5" customWidth="1"/>
    <col min="2565" max="2565" width="1.6640625" style="5" customWidth="1"/>
    <col min="2566" max="2566" width="19.33203125" style="5" customWidth="1"/>
    <col min="2567" max="2816" width="11.44140625" style="5"/>
    <col min="2817" max="2817" width="33.6640625" style="5" bestFit="1" customWidth="1"/>
    <col min="2818" max="2820" width="11.6640625" style="5" customWidth="1"/>
    <col min="2821" max="2821" width="1.6640625" style="5" customWidth="1"/>
    <col min="2822" max="2822" width="19.33203125" style="5" customWidth="1"/>
    <col min="2823" max="3072" width="11.44140625" style="5"/>
    <col min="3073" max="3073" width="33.6640625" style="5" bestFit="1" customWidth="1"/>
    <col min="3074" max="3076" width="11.6640625" style="5" customWidth="1"/>
    <col min="3077" max="3077" width="1.6640625" style="5" customWidth="1"/>
    <col min="3078" max="3078" width="19.33203125" style="5" customWidth="1"/>
    <col min="3079" max="3328" width="11.44140625" style="5"/>
    <col min="3329" max="3329" width="33.6640625" style="5" bestFit="1" customWidth="1"/>
    <col min="3330" max="3332" width="11.6640625" style="5" customWidth="1"/>
    <col min="3333" max="3333" width="1.6640625" style="5" customWidth="1"/>
    <col min="3334" max="3334" width="19.33203125" style="5" customWidth="1"/>
    <col min="3335" max="3584" width="11.44140625" style="5"/>
    <col min="3585" max="3585" width="33.6640625" style="5" bestFit="1" customWidth="1"/>
    <col min="3586" max="3588" width="11.6640625" style="5" customWidth="1"/>
    <col min="3589" max="3589" width="1.6640625" style="5" customWidth="1"/>
    <col min="3590" max="3590" width="19.33203125" style="5" customWidth="1"/>
    <col min="3591" max="3840" width="11.44140625" style="5"/>
    <col min="3841" max="3841" width="33.6640625" style="5" bestFit="1" customWidth="1"/>
    <col min="3842" max="3844" width="11.6640625" style="5" customWidth="1"/>
    <col min="3845" max="3845" width="1.6640625" style="5" customWidth="1"/>
    <col min="3846" max="3846" width="19.33203125" style="5" customWidth="1"/>
    <col min="3847" max="4096" width="11.44140625" style="5"/>
    <col min="4097" max="4097" width="33.6640625" style="5" bestFit="1" customWidth="1"/>
    <col min="4098" max="4100" width="11.6640625" style="5" customWidth="1"/>
    <col min="4101" max="4101" width="1.6640625" style="5" customWidth="1"/>
    <col min="4102" max="4102" width="19.33203125" style="5" customWidth="1"/>
    <col min="4103" max="4352" width="11.44140625" style="5"/>
    <col min="4353" max="4353" width="33.6640625" style="5" bestFit="1" customWidth="1"/>
    <col min="4354" max="4356" width="11.6640625" style="5" customWidth="1"/>
    <col min="4357" max="4357" width="1.6640625" style="5" customWidth="1"/>
    <col min="4358" max="4358" width="19.33203125" style="5" customWidth="1"/>
    <col min="4359" max="4608" width="11.44140625" style="5"/>
    <col min="4609" max="4609" width="33.6640625" style="5" bestFit="1" customWidth="1"/>
    <col min="4610" max="4612" width="11.6640625" style="5" customWidth="1"/>
    <col min="4613" max="4613" width="1.6640625" style="5" customWidth="1"/>
    <col min="4614" max="4614" width="19.33203125" style="5" customWidth="1"/>
    <col min="4615" max="4864" width="11.44140625" style="5"/>
    <col min="4865" max="4865" width="33.6640625" style="5" bestFit="1" customWidth="1"/>
    <col min="4866" max="4868" width="11.6640625" style="5" customWidth="1"/>
    <col min="4869" max="4869" width="1.6640625" style="5" customWidth="1"/>
    <col min="4870" max="4870" width="19.33203125" style="5" customWidth="1"/>
    <col min="4871" max="5120" width="11.44140625" style="5"/>
    <col min="5121" max="5121" width="33.6640625" style="5" bestFit="1" customWidth="1"/>
    <col min="5122" max="5124" width="11.6640625" style="5" customWidth="1"/>
    <col min="5125" max="5125" width="1.6640625" style="5" customWidth="1"/>
    <col min="5126" max="5126" width="19.33203125" style="5" customWidth="1"/>
    <col min="5127" max="5376" width="11.44140625" style="5"/>
    <col min="5377" max="5377" width="33.6640625" style="5" bestFit="1" customWidth="1"/>
    <col min="5378" max="5380" width="11.6640625" style="5" customWidth="1"/>
    <col min="5381" max="5381" width="1.6640625" style="5" customWidth="1"/>
    <col min="5382" max="5382" width="19.33203125" style="5" customWidth="1"/>
    <col min="5383" max="5632" width="11.44140625" style="5"/>
    <col min="5633" max="5633" width="33.6640625" style="5" bestFit="1" customWidth="1"/>
    <col min="5634" max="5636" width="11.6640625" style="5" customWidth="1"/>
    <col min="5637" max="5637" width="1.6640625" style="5" customWidth="1"/>
    <col min="5638" max="5638" width="19.33203125" style="5" customWidth="1"/>
    <col min="5639" max="5888" width="11.44140625" style="5"/>
    <col min="5889" max="5889" width="33.6640625" style="5" bestFit="1" customWidth="1"/>
    <col min="5890" max="5892" width="11.6640625" style="5" customWidth="1"/>
    <col min="5893" max="5893" width="1.6640625" style="5" customWidth="1"/>
    <col min="5894" max="5894" width="19.33203125" style="5" customWidth="1"/>
    <col min="5895" max="6144" width="11.44140625" style="5"/>
    <col min="6145" max="6145" width="33.6640625" style="5" bestFit="1" customWidth="1"/>
    <col min="6146" max="6148" width="11.6640625" style="5" customWidth="1"/>
    <col min="6149" max="6149" width="1.6640625" style="5" customWidth="1"/>
    <col min="6150" max="6150" width="19.33203125" style="5" customWidth="1"/>
    <col min="6151" max="6400" width="11.44140625" style="5"/>
    <col min="6401" max="6401" width="33.6640625" style="5" bestFit="1" customWidth="1"/>
    <col min="6402" max="6404" width="11.6640625" style="5" customWidth="1"/>
    <col min="6405" max="6405" width="1.6640625" style="5" customWidth="1"/>
    <col min="6406" max="6406" width="19.33203125" style="5" customWidth="1"/>
    <col min="6407" max="6656" width="11.44140625" style="5"/>
    <col min="6657" max="6657" width="33.6640625" style="5" bestFit="1" customWidth="1"/>
    <col min="6658" max="6660" width="11.6640625" style="5" customWidth="1"/>
    <col min="6661" max="6661" width="1.6640625" style="5" customWidth="1"/>
    <col min="6662" max="6662" width="19.33203125" style="5" customWidth="1"/>
    <col min="6663" max="6912" width="11.44140625" style="5"/>
    <col min="6913" max="6913" width="33.6640625" style="5" bestFit="1" customWidth="1"/>
    <col min="6914" max="6916" width="11.6640625" style="5" customWidth="1"/>
    <col min="6917" max="6917" width="1.6640625" style="5" customWidth="1"/>
    <col min="6918" max="6918" width="19.33203125" style="5" customWidth="1"/>
    <col min="6919" max="7168" width="11.44140625" style="5"/>
    <col min="7169" max="7169" width="33.6640625" style="5" bestFit="1" customWidth="1"/>
    <col min="7170" max="7172" width="11.6640625" style="5" customWidth="1"/>
    <col min="7173" max="7173" width="1.6640625" style="5" customWidth="1"/>
    <col min="7174" max="7174" width="19.33203125" style="5" customWidth="1"/>
    <col min="7175" max="7424" width="11.44140625" style="5"/>
    <col min="7425" max="7425" width="33.6640625" style="5" bestFit="1" customWidth="1"/>
    <col min="7426" max="7428" width="11.6640625" style="5" customWidth="1"/>
    <col min="7429" max="7429" width="1.6640625" style="5" customWidth="1"/>
    <col min="7430" max="7430" width="19.33203125" style="5" customWidth="1"/>
    <col min="7431" max="7680" width="11.44140625" style="5"/>
    <col min="7681" max="7681" width="33.6640625" style="5" bestFit="1" customWidth="1"/>
    <col min="7682" max="7684" width="11.6640625" style="5" customWidth="1"/>
    <col min="7685" max="7685" width="1.6640625" style="5" customWidth="1"/>
    <col min="7686" max="7686" width="19.33203125" style="5" customWidth="1"/>
    <col min="7687" max="7936" width="11.44140625" style="5"/>
    <col min="7937" max="7937" width="33.6640625" style="5" bestFit="1" customWidth="1"/>
    <col min="7938" max="7940" width="11.6640625" style="5" customWidth="1"/>
    <col min="7941" max="7941" width="1.6640625" style="5" customWidth="1"/>
    <col min="7942" max="7942" width="19.33203125" style="5" customWidth="1"/>
    <col min="7943" max="8192" width="11.44140625" style="5"/>
    <col min="8193" max="8193" width="33.6640625" style="5" bestFit="1" customWidth="1"/>
    <col min="8194" max="8196" width="11.6640625" style="5" customWidth="1"/>
    <col min="8197" max="8197" width="1.6640625" style="5" customWidth="1"/>
    <col min="8198" max="8198" width="19.33203125" style="5" customWidth="1"/>
    <col min="8199" max="8448" width="11.44140625" style="5"/>
    <col min="8449" max="8449" width="33.6640625" style="5" bestFit="1" customWidth="1"/>
    <col min="8450" max="8452" width="11.6640625" style="5" customWidth="1"/>
    <col min="8453" max="8453" width="1.6640625" style="5" customWidth="1"/>
    <col min="8454" max="8454" width="19.33203125" style="5" customWidth="1"/>
    <col min="8455" max="8704" width="11.44140625" style="5"/>
    <col min="8705" max="8705" width="33.6640625" style="5" bestFit="1" customWidth="1"/>
    <col min="8706" max="8708" width="11.6640625" style="5" customWidth="1"/>
    <col min="8709" max="8709" width="1.6640625" style="5" customWidth="1"/>
    <col min="8710" max="8710" width="19.33203125" style="5" customWidth="1"/>
    <col min="8711" max="8960" width="11.44140625" style="5"/>
    <col min="8961" max="8961" width="33.6640625" style="5" bestFit="1" customWidth="1"/>
    <col min="8962" max="8964" width="11.6640625" style="5" customWidth="1"/>
    <col min="8965" max="8965" width="1.6640625" style="5" customWidth="1"/>
    <col min="8966" max="8966" width="19.33203125" style="5" customWidth="1"/>
    <col min="8967" max="9216" width="11.44140625" style="5"/>
    <col min="9217" max="9217" width="33.6640625" style="5" bestFit="1" customWidth="1"/>
    <col min="9218" max="9220" width="11.6640625" style="5" customWidth="1"/>
    <col min="9221" max="9221" width="1.6640625" style="5" customWidth="1"/>
    <col min="9222" max="9222" width="19.33203125" style="5" customWidth="1"/>
    <col min="9223" max="9472" width="11.44140625" style="5"/>
    <col min="9473" max="9473" width="33.6640625" style="5" bestFit="1" customWidth="1"/>
    <col min="9474" max="9476" width="11.6640625" style="5" customWidth="1"/>
    <col min="9477" max="9477" width="1.6640625" style="5" customWidth="1"/>
    <col min="9478" max="9478" width="19.33203125" style="5" customWidth="1"/>
    <col min="9479" max="9728" width="11.44140625" style="5"/>
    <col min="9729" max="9729" width="33.6640625" style="5" bestFit="1" customWidth="1"/>
    <col min="9730" max="9732" width="11.6640625" style="5" customWidth="1"/>
    <col min="9733" max="9733" width="1.6640625" style="5" customWidth="1"/>
    <col min="9734" max="9734" width="19.33203125" style="5" customWidth="1"/>
    <col min="9735" max="9984" width="11.44140625" style="5"/>
    <col min="9985" max="9985" width="33.6640625" style="5" bestFit="1" customWidth="1"/>
    <col min="9986" max="9988" width="11.6640625" style="5" customWidth="1"/>
    <col min="9989" max="9989" width="1.6640625" style="5" customWidth="1"/>
    <col min="9990" max="9990" width="19.33203125" style="5" customWidth="1"/>
    <col min="9991" max="10240" width="11.44140625" style="5"/>
    <col min="10241" max="10241" width="33.6640625" style="5" bestFit="1" customWidth="1"/>
    <col min="10242" max="10244" width="11.6640625" style="5" customWidth="1"/>
    <col min="10245" max="10245" width="1.6640625" style="5" customWidth="1"/>
    <col min="10246" max="10246" width="19.33203125" style="5" customWidth="1"/>
    <col min="10247" max="10496" width="11.44140625" style="5"/>
    <col min="10497" max="10497" width="33.6640625" style="5" bestFit="1" customWidth="1"/>
    <col min="10498" max="10500" width="11.6640625" style="5" customWidth="1"/>
    <col min="10501" max="10501" width="1.6640625" style="5" customWidth="1"/>
    <col min="10502" max="10502" width="19.33203125" style="5" customWidth="1"/>
    <col min="10503" max="10752" width="11.44140625" style="5"/>
    <col min="10753" max="10753" width="33.6640625" style="5" bestFit="1" customWidth="1"/>
    <col min="10754" max="10756" width="11.6640625" style="5" customWidth="1"/>
    <col min="10757" max="10757" width="1.6640625" style="5" customWidth="1"/>
    <col min="10758" max="10758" width="19.33203125" style="5" customWidth="1"/>
    <col min="10759" max="11008" width="11.44140625" style="5"/>
    <col min="11009" max="11009" width="33.6640625" style="5" bestFit="1" customWidth="1"/>
    <col min="11010" max="11012" width="11.6640625" style="5" customWidth="1"/>
    <col min="11013" max="11013" width="1.6640625" style="5" customWidth="1"/>
    <col min="11014" max="11014" width="19.33203125" style="5" customWidth="1"/>
    <col min="11015" max="11264" width="11.44140625" style="5"/>
    <col min="11265" max="11265" width="33.6640625" style="5" bestFit="1" customWidth="1"/>
    <col min="11266" max="11268" width="11.6640625" style="5" customWidth="1"/>
    <col min="11269" max="11269" width="1.6640625" style="5" customWidth="1"/>
    <col min="11270" max="11270" width="19.33203125" style="5" customWidth="1"/>
    <col min="11271" max="11520" width="11.44140625" style="5"/>
    <col min="11521" max="11521" width="33.6640625" style="5" bestFit="1" customWidth="1"/>
    <col min="11522" max="11524" width="11.6640625" style="5" customWidth="1"/>
    <col min="11525" max="11525" width="1.6640625" style="5" customWidth="1"/>
    <col min="11526" max="11526" width="19.33203125" style="5" customWidth="1"/>
    <col min="11527" max="11776" width="11.44140625" style="5"/>
    <col min="11777" max="11777" width="33.6640625" style="5" bestFit="1" customWidth="1"/>
    <col min="11778" max="11780" width="11.6640625" style="5" customWidth="1"/>
    <col min="11781" max="11781" width="1.6640625" style="5" customWidth="1"/>
    <col min="11782" max="11782" width="19.33203125" style="5" customWidth="1"/>
    <col min="11783" max="12032" width="11.44140625" style="5"/>
    <col min="12033" max="12033" width="33.6640625" style="5" bestFit="1" customWidth="1"/>
    <col min="12034" max="12036" width="11.6640625" style="5" customWidth="1"/>
    <col min="12037" max="12037" width="1.6640625" style="5" customWidth="1"/>
    <col min="12038" max="12038" width="19.33203125" style="5" customWidth="1"/>
    <col min="12039" max="12288" width="11.44140625" style="5"/>
    <col min="12289" max="12289" width="33.6640625" style="5" bestFit="1" customWidth="1"/>
    <col min="12290" max="12292" width="11.6640625" style="5" customWidth="1"/>
    <col min="12293" max="12293" width="1.6640625" style="5" customWidth="1"/>
    <col min="12294" max="12294" width="19.33203125" style="5" customWidth="1"/>
    <col min="12295" max="12544" width="11.44140625" style="5"/>
    <col min="12545" max="12545" width="33.6640625" style="5" bestFit="1" customWidth="1"/>
    <col min="12546" max="12548" width="11.6640625" style="5" customWidth="1"/>
    <col min="12549" max="12549" width="1.6640625" style="5" customWidth="1"/>
    <col min="12550" max="12550" width="19.33203125" style="5" customWidth="1"/>
    <col min="12551" max="12800" width="11.44140625" style="5"/>
    <col min="12801" max="12801" width="33.6640625" style="5" bestFit="1" customWidth="1"/>
    <col min="12802" max="12804" width="11.6640625" style="5" customWidth="1"/>
    <col min="12805" max="12805" width="1.6640625" style="5" customWidth="1"/>
    <col min="12806" max="12806" width="19.33203125" style="5" customWidth="1"/>
    <col min="12807" max="13056" width="11.44140625" style="5"/>
    <col min="13057" max="13057" width="33.6640625" style="5" bestFit="1" customWidth="1"/>
    <col min="13058" max="13060" width="11.6640625" style="5" customWidth="1"/>
    <col min="13061" max="13061" width="1.6640625" style="5" customWidth="1"/>
    <col min="13062" max="13062" width="19.33203125" style="5" customWidth="1"/>
    <col min="13063" max="13312" width="11.44140625" style="5"/>
    <col min="13313" max="13313" width="33.6640625" style="5" bestFit="1" customWidth="1"/>
    <col min="13314" max="13316" width="11.6640625" style="5" customWidth="1"/>
    <col min="13317" max="13317" width="1.6640625" style="5" customWidth="1"/>
    <col min="13318" max="13318" width="19.33203125" style="5" customWidth="1"/>
    <col min="13319" max="13568" width="11.44140625" style="5"/>
    <col min="13569" max="13569" width="33.6640625" style="5" bestFit="1" customWidth="1"/>
    <col min="13570" max="13572" width="11.6640625" style="5" customWidth="1"/>
    <col min="13573" max="13573" width="1.6640625" style="5" customWidth="1"/>
    <col min="13574" max="13574" width="19.33203125" style="5" customWidth="1"/>
    <col min="13575" max="13824" width="11.44140625" style="5"/>
    <col min="13825" max="13825" width="33.6640625" style="5" bestFit="1" customWidth="1"/>
    <col min="13826" max="13828" width="11.6640625" style="5" customWidth="1"/>
    <col min="13829" max="13829" width="1.6640625" style="5" customWidth="1"/>
    <col min="13830" max="13830" width="19.33203125" style="5" customWidth="1"/>
    <col min="13831" max="14080" width="11.44140625" style="5"/>
    <col min="14081" max="14081" width="33.6640625" style="5" bestFit="1" customWidth="1"/>
    <col min="14082" max="14084" width="11.6640625" style="5" customWidth="1"/>
    <col min="14085" max="14085" width="1.6640625" style="5" customWidth="1"/>
    <col min="14086" max="14086" width="19.33203125" style="5" customWidth="1"/>
    <col min="14087" max="14336" width="11.44140625" style="5"/>
    <col min="14337" max="14337" width="33.6640625" style="5" bestFit="1" customWidth="1"/>
    <col min="14338" max="14340" width="11.6640625" style="5" customWidth="1"/>
    <col min="14341" max="14341" width="1.6640625" style="5" customWidth="1"/>
    <col min="14342" max="14342" width="19.33203125" style="5" customWidth="1"/>
    <col min="14343" max="14592" width="11.44140625" style="5"/>
    <col min="14593" max="14593" width="33.6640625" style="5" bestFit="1" customWidth="1"/>
    <col min="14594" max="14596" width="11.6640625" style="5" customWidth="1"/>
    <col min="14597" max="14597" width="1.6640625" style="5" customWidth="1"/>
    <col min="14598" max="14598" width="19.33203125" style="5" customWidth="1"/>
    <col min="14599" max="14848" width="11.44140625" style="5"/>
    <col min="14849" max="14849" width="33.6640625" style="5" bestFit="1" customWidth="1"/>
    <col min="14850" max="14852" width="11.6640625" style="5" customWidth="1"/>
    <col min="14853" max="14853" width="1.6640625" style="5" customWidth="1"/>
    <col min="14854" max="14854" width="19.33203125" style="5" customWidth="1"/>
    <col min="14855" max="15104" width="11.44140625" style="5"/>
    <col min="15105" max="15105" width="33.6640625" style="5" bestFit="1" customWidth="1"/>
    <col min="15106" max="15108" width="11.6640625" style="5" customWidth="1"/>
    <col min="15109" max="15109" width="1.6640625" style="5" customWidth="1"/>
    <col min="15110" max="15110" width="19.33203125" style="5" customWidth="1"/>
    <col min="15111" max="15360" width="11.44140625" style="5"/>
    <col min="15361" max="15361" width="33.6640625" style="5" bestFit="1" customWidth="1"/>
    <col min="15362" max="15364" width="11.6640625" style="5" customWidth="1"/>
    <col min="15365" max="15365" width="1.6640625" style="5" customWidth="1"/>
    <col min="15366" max="15366" width="19.33203125" style="5" customWidth="1"/>
    <col min="15367" max="15616" width="11.44140625" style="5"/>
    <col min="15617" max="15617" width="33.6640625" style="5" bestFit="1" customWidth="1"/>
    <col min="15618" max="15620" width="11.6640625" style="5" customWidth="1"/>
    <col min="15621" max="15621" width="1.6640625" style="5" customWidth="1"/>
    <col min="15622" max="15622" width="19.33203125" style="5" customWidth="1"/>
    <col min="15623" max="15872" width="11.44140625" style="5"/>
    <col min="15873" max="15873" width="33.6640625" style="5" bestFit="1" customWidth="1"/>
    <col min="15874" max="15876" width="11.6640625" style="5" customWidth="1"/>
    <col min="15877" max="15877" width="1.6640625" style="5" customWidth="1"/>
    <col min="15878" max="15878" width="19.33203125" style="5" customWidth="1"/>
    <col min="15879" max="16128" width="11.44140625" style="5"/>
    <col min="16129" max="16129" width="33.6640625" style="5" bestFit="1" customWidth="1"/>
    <col min="16130" max="16132" width="11.6640625" style="5" customWidth="1"/>
    <col min="16133" max="16133" width="1.6640625" style="5" customWidth="1"/>
    <col min="16134" max="16134" width="19.33203125" style="5" customWidth="1"/>
    <col min="16135" max="16384" width="11.44140625" style="5"/>
  </cols>
  <sheetData>
    <row r="1" spans="1:6" s="1" customFormat="1" ht="15" customHeight="1" x14ac:dyDescent="0.25">
      <c r="A1" s="71" t="s">
        <v>0</v>
      </c>
      <c r="B1" s="71"/>
      <c r="C1" s="71"/>
      <c r="D1" s="71"/>
      <c r="E1" s="71"/>
    </row>
    <row r="2" spans="1:6" ht="15" customHeight="1" x14ac:dyDescent="0.25">
      <c r="A2" s="2"/>
      <c r="B2" s="3"/>
      <c r="C2" s="3"/>
      <c r="D2" s="4"/>
      <c r="E2" s="4"/>
    </row>
    <row r="3" spans="1:6" s="1" customFormat="1" ht="15" customHeight="1" x14ac:dyDescent="0.25">
      <c r="A3" s="71" t="s">
        <v>25</v>
      </c>
      <c r="B3" s="71"/>
      <c r="C3" s="71"/>
      <c r="D3" s="71"/>
      <c r="E3" s="71"/>
    </row>
    <row r="4" spans="1:6" ht="15" customHeight="1" x14ac:dyDescent="0.25">
      <c r="A4" s="2"/>
      <c r="B4" s="3"/>
      <c r="C4" s="3"/>
      <c r="D4" s="4"/>
      <c r="E4" s="4"/>
    </row>
    <row r="5" spans="1:6" ht="15" customHeight="1" x14ac:dyDescent="0.25">
      <c r="A5" s="6"/>
      <c r="B5" s="7"/>
      <c r="C5" s="8"/>
      <c r="D5" s="9"/>
      <c r="E5" s="9"/>
    </row>
    <row r="6" spans="1:6" ht="15" customHeight="1" x14ac:dyDescent="0.25">
      <c r="A6" s="72" t="s">
        <v>26</v>
      </c>
      <c r="B6" s="72"/>
      <c r="C6" s="72"/>
      <c r="D6" s="72"/>
      <c r="E6" s="72"/>
    </row>
    <row r="7" spans="1:6" ht="15" customHeight="1" x14ac:dyDescent="0.25">
      <c r="A7" s="2"/>
      <c r="B7" s="10"/>
      <c r="C7" s="11"/>
      <c r="D7" s="12"/>
      <c r="E7" s="12"/>
    </row>
    <row r="8" spans="1:6" ht="15" customHeight="1" x14ac:dyDescent="0.25">
      <c r="A8" s="73" t="s">
        <v>27</v>
      </c>
      <c r="B8" s="73"/>
      <c r="C8" s="73"/>
      <c r="D8" s="73"/>
      <c r="E8" s="73"/>
    </row>
    <row r="9" spans="1:6" ht="15" customHeight="1" x14ac:dyDescent="0.25">
      <c r="A9" s="2"/>
      <c r="B9" s="8"/>
      <c r="C9" s="8"/>
      <c r="D9" s="13"/>
      <c r="E9" s="13"/>
    </row>
    <row r="10" spans="1:6" ht="15" customHeight="1" x14ac:dyDescent="0.25">
      <c r="A10" s="2"/>
      <c r="B10" s="8"/>
      <c r="C10" s="8"/>
      <c r="D10" s="13"/>
      <c r="E10" s="13"/>
    </row>
    <row r="11" spans="1:6" ht="45" customHeight="1" x14ac:dyDescent="0.25">
      <c r="A11" s="14" t="s">
        <v>3</v>
      </c>
      <c r="B11" s="15" t="s">
        <v>4</v>
      </c>
      <c r="C11" s="15" t="s">
        <v>5</v>
      </c>
      <c r="D11" s="64" t="s">
        <v>6</v>
      </c>
      <c r="E11" s="16"/>
      <c r="F11" s="17" t="s">
        <v>22</v>
      </c>
    </row>
    <row r="12" spans="1:6" ht="15" customHeight="1" x14ac:dyDescent="0.25">
      <c r="A12" s="6"/>
      <c r="B12" s="18"/>
      <c r="C12" s="19"/>
      <c r="D12" s="20"/>
      <c r="E12" s="20"/>
    </row>
    <row r="13" spans="1:6" ht="15" customHeight="1" x14ac:dyDescent="0.25">
      <c r="A13" s="6"/>
      <c r="B13" s="18"/>
      <c r="C13" s="19"/>
      <c r="D13" s="20"/>
      <c r="E13" s="20"/>
    </row>
    <row r="14" spans="1:6" ht="15" customHeight="1" x14ac:dyDescent="0.25">
      <c r="A14" s="21"/>
      <c r="B14" s="22"/>
      <c r="C14" s="23"/>
      <c r="D14" s="65"/>
      <c r="E14" s="20"/>
    </row>
    <row r="15" spans="1:6" ht="15" customHeight="1" x14ac:dyDescent="0.25">
      <c r="A15" s="24" t="s">
        <v>24</v>
      </c>
      <c r="B15" s="25">
        <f>SUM(C15:D15)</f>
        <v>9026</v>
      </c>
      <c r="C15" s="25">
        <v>9026</v>
      </c>
      <c r="D15" s="66"/>
      <c r="E15" s="3"/>
    </row>
    <row r="16" spans="1:6" ht="15" customHeight="1" x14ac:dyDescent="0.25">
      <c r="A16" s="24" t="s">
        <v>7</v>
      </c>
      <c r="B16" s="25">
        <f>SUM(C16:D16)</f>
        <v>29278.28</v>
      </c>
      <c r="C16" s="25">
        <v>29278.28</v>
      </c>
      <c r="D16" s="66"/>
      <c r="E16" s="3"/>
    </row>
    <row r="17" spans="1:7" ht="15" customHeight="1" x14ac:dyDescent="0.25">
      <c r="A17" s="24" t="s">
        <v>8</v>
      </c>
      <c r="B17" s="25">
        <f>SUM(C17:D17)</f>
        <v>98125.1</v>
      </c>
      <c r="C17" s="25">
        <v>98125.1</v>
      </c>
      <c r="D17" s="66"/>
      <c r="E17" s="3"/>
    </row>
    <row r="18" spans="1:7" ht="15" customHeight="1" x14ac:dyDescent="0.25">
      <c r="A18" s="24" t="s">
        <v>9</v>
      </c>
      <c r="B18" s="25">
        <f>SUM(C18:D18)</f>
        <v>3132409.59</v>
      </c>
      <c r="C18" s="25"/>
      <c r="D18" s="66">
        <v>3132409.59</v>
      </c>
      <c r="E18" s="3"/>
    </row>
    <row r="19" spans="1:7" ht="15" customHeight="1" x14ac:dyDescent="0.25">
      <c r="A19" s="26"/>
      <c r="B19" s="27"/>
      <c r="C19" s="28"/>
      <c r="D19" s="67"/>
      <c r="E19" s="20"/>
    </row>
    <row r="20" spans="1:7" s="33" customFormat="1" ht="15" customHeight="1" x14ac:dyDescent="0.25">
      <c r="A20" s="29" t="s">
        <v>10</v>
      </c>
      <c r="B20" s="30">
        <f>SUM(B14:B19)</f>
        <v>3268838.9699999997</v>
      </c>
      <c r="C20" s="30">
        <f>SUM(C14:C19)</f>
        <v>136429.38</v>
      </c>
      <c r="D20" s="68">
        <f>+B20-SUM(C20:C20)</f>
        <v>3132409.59</v>
      </c>
      <c r="E20" s="31"/>
      <c r="F20" s="32"/>
      <c r="G20" s="32"/>
    </row>
    <row r="21" spans="1:7" ht="15" customHeight="1" x14ac:dyDescent="0.25">
      <c r="A21" s="7"/>
      <c r="B21" s="34"/>
      <c r="C21" s="34"/>
      <c r="D21" s="34"/>
      <c r="E21" s="34"/>
    </row>
    <row r="23" spans="1:7" ht="15" customHeight="1" x14ac:dyDescent="0.25">
      <c r="A23" s="35"/>
      <c r="B23" s="36"/>
      <c r="C23" s="37"/>
      <c r="D23" s="36"/>
      <c r="E23" s="3"/>
    </row>
    <row r="24" spans="1:7" ht="15" customHeight="1" x14ac:dyDescent="0.25">
      <c r="A24" s="38" t="s">
        <v>11</v>
      </c>
      <c r="B24" s="25"/>
      <c r="C24" s="3"/>
      <c r="D24" s="25"/>
      <c r="E24" s="3"/>
    </row>
    <row r="25" spans="1:7" ht="15" customHeight="1" x14ac:dyDescent="0.25">
      <c r="A25" s="39"/>
      <c r="B25" s="25"/>
      <c r="C25" s="3"/>
      <c r="D25" s="25"/>
      <c r="E25" s="3"/>
    </row>
    <row r="26" spans="1:7" ht="15" customHeight="1" x14ac:dyDescent="0.25">
      <c r="A26" s="39"/>
      <c r="B26" s="25">
        <f>SUM(C26:D26)</f>
        <v>0</v>
      </c>
      <c r="C26" s="3">
        <f>35000-35000</f>
        <v>0</v>
      </c>
      <c r="D26" s="25">
        <v>0</v>
      </c>
      <c r="E26" s="3"/>
      <c r="F26" s="40"/>
    </row>
    <row r="27" spans="1:7" ht="15" customHeight="1" x14ac:dyDescent="0.25">
      <c r="A27" s="41"/>
      <c r="B27" s="42"/>
      <c r="C27" s="43"/>
      <c r="D27" s="42"/>
      <c r="E27" s="3"/>
    </row>
    <row r="28" spans="1:7" ht="15" customHeight="1" x14ac:dyDescent="0.25">
      <c r="A28" s="44" t="s">
        <v>12</v>
      </c>
      <c r="B28" s="45">
        <f>SUM(B26:B27)</f>
        <v>0</v>
      </c>
      <c r="C28" s="46">
        <f>SUM(C26:C27)</f>
        <v>0</v>
      </c>
      <c r="D28" s="45">
        <f>SUM(D26:D27)</f>
        <v>0</v>
      </c>
      <c r="E28" s="34"/>
    </row>
    <row r="29" spans="1:7" ht="15" customHeight="1" x14ac:dyDescent="0.25">
      <c r="A29" s="7"/>
      <c r="B29" s="34"/>
      <c r="C29" s="34"/>
      <c r="D29" s="34"/>
      <c r="E29" s="34"/>
    </row>
    <row r="30" spans="1:7" ht="15" customHeight="1" x14ac:dyDescent="0.25">
      <c r="A30" s="7"/>
      <c r="B30" s="34"/>
      <c r="C30" s="34"/>
      <c r="D30" s="34"/>
      <c r="E30" s="34"/>
    </row>
    <row r="31" spans="1:7" ht="15" customHeight="1" x14ac:dyDescent="0.25">
      <c r="A31" s="47"/>
      <c r="B31" s="48"/>
      <c r="C31" s="48"/>
      <c r="D31" s="49"/>
      <c r="E31" s="34"/>
    </row>
    <row r="32" spans="1:7" ht="15" customHeight="1" x14ac:dyDescent="0.25">
      <c r="A32" s="39" t="s">
        <v>13</v>
      </c>
      <c r="B32" s="25">
        <f>SUM(C32:D32)</f>
        <v>0</v>
      </c>
      <c r="C32" s="25">
        <v>0</v>
      </c>
      <c r="D32" s="50">
        <v>0</v>
      </c>
      <c r="E32" s="3"/>
    </row>
    <row r="33" spans="1:6" ht="15" customHeight="1" x14ac:dyDescent="0.25">
      <c r="A33" s="39" t="s">
        <v>14</v>
      </c>
      <c r="B33" s="25">
        <f>SUM(C33:D33)</f>
        <v>0</v>
      </c>
      <c r="C33" s="25">
        <v>0</v>
      </c>
      <c r="D33" s="50">
        <v>0</v>
      </c>
      <c r="E33" s="3"/>
    </row>
    <row r="34" spans="1:6" ht="15" customHeight="1" x14ac:dyDescent="0.25">
      <c r="A34" s="39" t="s">
        <v>15</v>
      </c>
      <c r="B34" s="25">
        <f>SUM(C34:D34)</f>
        <v>0</v>
      </c>
      <c r="C34" s="25">
        <v>0</v>
      </c>
      <c r="D34" s="50">
        <v>0</v>
      </c>
      <c r="E34" s="3"/>
    </row>
    <row r="35" spans="1:6" ht="15" customHeight="1" x14ac:dyDescent="0.25">
      <c r="A35" s="41"/>
      <c r="B35" s="42"/>
      <c r="C35" s="42"/>
      <c r="D35" s="51"/>
      <c r="E35" s="3"/>
    </row>
    <row r="36" spans="1:6" ht="15" customHeight="1" x14ac:dyDescent="0.25">
      <c r="A36" s="10"/>
      <c r="B36" s="3"/>
      <c r="C36" s="3"/>
      <c r="D36" s="3"/>
      <c r="E36" s="3"/>
    </row>
    <row r="37" spans="1:6" ht="15" customHeight="1" x14ac:dyDescent="0.25">
      <c r="A37" s="52"/>
      <c r="B37" s="43"/>
      <c r="C37" s="43"/>
      <c r="D37" s="43"/>
      <c r="E37" s="3"/>
    </row>
    <row r="38" spans="1:6" ht="30" customHeight="1" x14ac:dyDescent="0.25">
      <c r="A38" s="53" t="s">
        <v>16</v>
      </c>
      <c r="B38" s="69">
        <f>B20-B28+B32-B33-B34</f>
        <v>3268838.9699999997</v>
      </c>
      <c r="C38" s="54">
        <f>C20-C28+C32-C33-C34</f>
        <v>136429.38</v>
      </c>
      <c r="D38" s="55">
        <f>D20-D28+D32-D33-D34</f>
        <v>3132409.59</v>
      </c>
      <c r="E38" s="34"/>
      <c r="F38" s="70" t="s">
        <v>23</v>
      </c>
    </row>
    <row r="39" spans="1:6" ht="15" customHeight="1" x14ac:dyDescent="0.25">
      <c r="A39" s="10"/>
      <c r="B39" s="3"/>
    </row>
    <row r="41" spans="1:6" ht="15" customHeight="1" x14ac:dyDescent="0.25">
      <c r="A41" s="56" t="s">
        <v>17</v>
      </c>
      <c r="B41" s="57"/>
      <c r="C41" s="58"/>
      <c r="D41" s="58"/>
      <c r="F41" s="59"/>
    </row>
    <row r="42" spans="1:6" ht="15" customHeight="1" x14ac:dyDescent="0.25">
      <c r="A42" s="60" t="s">
        <v>18</v>
      </c>
      <c r="B42" s="61">
        <f>SUM(C42:D42)</f>
        <v>29091.37</v>
      </c>
      <c r="C42" s="61">
        <v>0</v>
      </c>
      <c r="D42" s="61">
        <v>29091.37</v>
      </c>
      <c r="F42" s="59"/>
    </row>
    <row r="43" spans="1:6" ht="15" customHeight="1" x14ac:dyDescent="0.25">
      <c r="A43" s="62" t="s">
        <v>19</v>
      </c>
      <c r="B43" s="61">
        <f>SUM(C43:D43)</f>
        <v>3420.54</v>
      </c>
      <c r="C43" s="61">
        <v>61.86</v>
      </c>
      <c r="D43" s="61">
        <f>358.68+3000</f>
        <v>3358.68</v>
      </c>
      <c r="F43" s="59"/>
    </row>
    <row r="44" spans="1:6" s="33" customFormat="1" ht="15" customHeight="1" x14ac:dyDescent="0.25">
      <c r="A44" s="56" t="s">
        <v>20</v>
      </c>
      <c r="B44" s="55">
        <f>SUM(B42:B43)</f>
        <v>32511.91</v>
      </c>
      <c r="C44" s="55">
        <f>SUM(C42:C43)</f>
        <v>61.86</v>
      </c>
      <c r="D44" s="55">
        <f>SUM(D42:D43)</f>
        <v>32450.05</v>
      </c>
      <c r="F44" s="63"/>
    </row>
  </sheetData>
  <mergeCells count="4">
    <mergeCell ref="A1:E1"/>
    <mergeCell ref="A3:E3"/>
    <mergeCell ref="A6:E6"/>
    <mergeCell ref="A8:E8"/>
  </mergeCells>
  <printOptions horizontalCentered="1"/>
  <pageMargins left="0.70866141732283472" right="0.70866141732283472" top="0.55118110236220474" bottom="0.55118110236220474" header="0.31496062992125984" footer="0.31496062992125984"/>
  <pageSetup paperSize="9" fitToHeight="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AC7D3-1E0F-43AB-A868-CE4D05ACF525}">
  <sheetPr>
    <pageSetUpPr fitToPage="1"/>
  </sheetPr>
  <dimension ref="A1:G44"/>
  <sheetViews>
    <sheetView topLeftCell="A14" zoomScale="120" zoomScaleNormal="120" workbookViewId="0">
      <selection activeCell="B26" sqref="B26"/>
    </sheetView>
  </sheetViews>
  <sheetFormatPr baseColWidth="10" defaultColWidth="11.44140625" defaultRowHeight="15" customHeight="1" x14ac:dyDescent="0.25"/>
  <cols>
    <col min="1" max="1" width="33.6640625" style="5" bestFit="1" customWidth="1"/>
    <col min="2" max="4" width="11.6640625" style="5" customWidth="1"/>
    <col min="5" max="5" width="1.6640625" style="5" customWidth="1"/>
    <col min="6" max="6" width="19.33203125" style="5" customWidth="1"/>
    <col min="7" max="256" width="11.44140625" style="5"/>
    <col min="257" max="257" width="33.6640625" style="5" bestFit="1" customWidth="1"/>
    <col min="258" max="260" width="11.6640625" style="5" customWidth="1"/>
    <col min="261" max="261" width="1.6640625" style="5" customWidth="1"/>
    <col min="262" max="262" width="19.33203125" style="5" customWidth="1"/>
    <col min="263" max="512" width="11.44140625" style="5"/>
    <col min="513" max="513" width="33.6640625" style="5" bestFit="1" customWidth="1"/>
    <col min="514" max="516" width="11.6640625" style="5" customWidth="1"/>
    <col min="517" max="517" width="1.6640625" style="5" customWidth="1"/>
    <col min="518" max="518" width="19.33203125" style="5" customWidth="1"/>
    <col min="519" max="768" width="11.44140625" style="5"/>
    <col min="769" max="769" width="33.6640625" style="5" bestFit="1" customWidth="1"/>
    <col min="770" max="772" width="11.6640625" style="5" customWidth="1"/>
    <col min="773" max="773" width="1.6640625" style="5" customWidth="1"/>
    <col min="774" max="774" width="19.33203125" style="5" customWidth="1"/>
    <col min="775" max="1024" width="11.44140625" style="5"/>
    <col min="1025" max="1025" width="33.6640625" style="5" bestFit="1" customWidth="1"/>
    <col min="1026" max="1028" width="11.6640625" style="5" customWidth="1"/>
    <col min="1029" max="1029" width="1.6640625" style="5" customWidth="1"/>
    <col min="1030" max="1030" width="19.33203125" style="5" customWidth="1"/>
    <col min="1031" max="1280" width="11.44140625" style="5"/>
    <col min="1281" max="1281" width="33.6640625" style="5" bestFit="1" customWidth="1"/>
    <col min="1282" max="1284" width="11.6640625" style="5" customWidth="1"/>
    <col min="1285" max="1285" width="1.6640625" style="5" customWidth="1"/>
    <col min="1286" max="1286" width="19.33203125" style="5" customWidth="1"/>
    <col min="1287" max="1536" width="11.44140625" style="5"/>
    <col min="1537" max="1537" width="33.6640625" style="5" bestFit="1" customWidth="1"/>
    <col min="1538" max="1540" width="11.6640625" style="5" customWidth="1"/>
    <col min="1541" max="1541" width="1.6640625" style="5" customWidth="1"/>
    <col min="1542" max="1542" width="19.33203125" style="5" customWidth="1"/>
    <col min="1543" max="1792" width="11.44140625" style="5"/>
    <col min="1793" max="1793" width="33.6640625" style="5" bestFit="1" customWidth="1"/>
    <col min="1794" max="1796" width="11.6640625" style="5" customWidth="1"/>
    <col min="1797" max="1797" width="1.6640625" style="5" customWidth="1"/>
    <col min="1798" max="1798" width="19.33203125" style="5" customWidth="1"/>
    <col min="1799" max="2048" width="11.44140625" style="5"/>
    <col min="2049" max="2049" width="33.6640625" style="5" bestFit="1" customWidth="1"/>
    <col min="2050" max="2052" width="11.6640625" style="5" customWidth="1"/>
    <col min="2053" max="2053" width="1.6640625" style="5" customWidth="1"/>
    <col min="2054" max="2054" width="19.33203125" style="5" customWidth="1"/>
    <col min="2055" max="2304" width="11.44140625" style="5"/>
    <col min="2305" max="2305" width="33.6640625" style="5" bestFit="1" customWidth="1"/>
    <col min="2306" max="2308" width="11.6640625" style="5" customWidth="1"/>
    <col min="2309" max="2309" width="1.6640625" style="5" customWidth="1"/>
    <col min="2310" max="2310" width="19.33203125" style="5" customWidth="1"/>
    <col min="2311" max="2560" width="11.44140625" style="5"/>
    <col min="2561" max="2561" width="33.6640625" style="5" bestFit="1" customWidth="1"/>
    <col min="2562" max="2564" width="11.6640625" style="5" customWidth="1"/>
    <col min="2565" max="2565" width="1.6640625" style="5" customWidth="1"/>
    <col min="2566" max="2566" width="19.33203125" style="5" customWidth="1"/>
    <col min="2567" max="2816" width="11.44140625" style="5"/>
    <col min="2817" max="2817" width="33.6640625" style="5" bestFit="1" customWidth="1"/>
    <col min="2818" max="2820" width="11.6640625" style="5" customWidth="1"/>
    <col min="2821" max="2821" width="1.6640625" style="5" customWidth="1"/>
    <col min="2822" max="2822" width="19.33203125" style="5" customWidth="1"/>
    <col min="2823" max="3072" width="11.44140625" style="5"/>
    <col min="3073" max="3073" width="33.6640625" style="5" bestFit="1" customWidth="1"/>
    <col min="3074" max="3076" width="11.6640625" style="5" customWidth="1"/>
    <col min="3077" max="3077" width="1.6640625" style="5" customWidth="1"/>
    <col min="3078" max="3078" width="19.33203125" style="5" customWidth="1"/>
    <col min="3079" max="3328" width="11.44140625" style="5"/>
    <col min="3329" max="3329" width="33.6640625" style="5" bestFit="1" customWidth="1"/>
    <col min="3330" max="3332" width="11.6640625" style="5" customWidth="1"/>
    <col min="3333" max="3333" width="1.6640625" style="5" customWidth="1"/>
    <col min="3334" max="3334" width="19.33203125" style="5" customWidth="1"/>
    <col min="3335" max="3584" width="11.44140625" style="5"/>
    <col min="3585" max="3585" width="33.6640625" style="5" bestFit="1" customWidth="1"/>
    <col min="3586" max="3588" width="11.6640625" style="5" customWidth="1"/>
    <col min="3589" max="3589" width="1.6640625" style="5" customWidth="1"/>
    <col min="3590" max="3590" width="19.33203125" style="5" customWidth="1"/>
    <col min="3591" max="3840" width="11.44140625" style="5"/>
    <col min="3841" max="3841" width="33.6640625" style="5" bestFit="1" customWidth="1"/>
    <col min="3842" max="3844" width="11.6640625" style="5" customWidth="1"/>
    <col min="3845" max="3845" width="1.6640625" style="5" customWidth="1"/>
    <col min="3846" max="3846" width="19.33203125" style="5" customWidth="1"/>
    <col min="3847" max="4096" width="11.44140625" style="5"/>
    <col min="4097" max="4097" width="33.6640625" style="5" bestFit="1" customWidth="1"/>
    <col min="4098" max="4100" width="11.6640625" style="5" customWidth="1"/>
    <col min="4101" max="4101" width="1.6640625" style="5" customWidth="1"/>
    <col min="4102" max="4102" width="19.33203125" style="5" customWidth="1"/>
    <col min="4103" max="4352" width="11.44140625" style="5"/>
    <col min="4353" max="4353" width="33.6640625" style="5" bestFit="1" customWidth="1"/>
    <col min="4354" max="4356" width="11.6640625" style="5" customWidth="1"/>
    <col min="4357" max="4357" width="1.6640625" style="5" customWidth="1"/>
    <col min="4358" max="4358" width="19.33203125" style="5" customWidth="1"/>
    <col min="4359" max="4608" width="11.44140625" style="5"/>
    <col min="4609" max="4609" width="33.6640625" style="5" bestFit="1" customWidth="1"/>
    <col min="4610" max="4612" width="11.6640625" style="5" customWidth="1"/>
    <col min="4613" max="4613" width="1.6640625" style="5" customWidth="1"/>
    <col min="4614" max="4614" width="19.33203125" style="5" customWidth="1"/>
    <col min="4615" max="4864" width="11.44140625" style="5"/>
    <col min="4865" max="4865" width="33.6640625" style="5" bestFit="1" customWidth="1"/>
    <col min="4866" max="4868" width="11.6640625" style="5" customWidth="1"/>
    <col min="4869" max="4869" width="1.6640625" style="5" customWidth="1"/>
    <col min="4870" max="4870" width="19.33203125" style="5" customWidth="1"/>
    <col min="4871" max="5120" width="11.44140625" style="5"/>
    <col min="5121" max="5121" width="33.6640625" style="5" bestFit="1" customWidth="1"/>
    <col min="5122" max="5124" width="11.6640625" style="5" customWidth="1"/>
    <col min="5125" max="5125" width="1.6640625" style="5" customWidth="1"/>
    <col min="5126" max="5126" width="19.33203125" style="5" customWidth="1"/>
    <col min="5127" max="5376" width="11.44140625" style="5"/>
    <col min="5377" max="5377" width="33.6640625" style="5" bestFit="1" customWidth="1"/>
    <col min="5378" max="5380" width="11.6640625" style="5" customWidth="1"/>
    <col min="5381" max="5381" width="1.6640625" style="5" customWidth="1"/>
    <col min="5382" max="5382" width="19.33203125" style="5" customWidth="1"/>
    <col min="5383" max="5632" width="11.44140625" style="5"/>
    <col min="5633" max="5633" width="33.6640625" style="5" bestFit="1" customWidth="1"/>
    <col min="5634" max="5636" width="11.6640625" style="5" customWidth="1"/>
    <col min="5637" max="5637" width="1.6640625" style="5" customWidth="1"/>
    <col min="5638" max="5638" width="19.33203125" style="5" customWidth="1"/>
    <col min="5639" max="5888" width="11.44140625" style="5"/>
    <col min="5889" max="5889" width="33.6640625" style="5" bestFit="1" customWidth="1"/>
    <col min="5890" max="5892" width="11.6640625" style="5" customWidth="1"/>
    <col min="5893" max="5893" width="1.6640625" style="5" customWidth="1"/>
    <col min="5894" max="5894" width="19.33203125" style="5" customWidth="1"/>
    <col min="5895" max="6144" width="11.44140625" style="5"/>
    <col min="6145" max="6145" width="33.6640625" style="5" bestFit="1" customWidth="1"/>
    <col min="6146" max="6148" width="11.6640625" style="5" customWidth="1"/>
    <col min="6149" max="6149" width="1.6640625" style="5" customWidth="1"/>
    <col min="6150" max="6150" width="19.33203125" style="5" customWidth="1"/>
    <col min="6151" max="6400" width="11.44140625" style="5"/>
    <col min="6401" max="6401" width="33.6640625" style="5" bestFit="1" customWidth="1"/>
    <col min="6402" max="6404" width="11.6640625" style="5" customWidth="1"/>
    <col min="6405" max="6405" width="1.6640625" style="5" customWidth="1"/>
    <col min="6406" max="6406" width="19.33203125" style="5" customWidth="1"/>
    <col min="6407" max="6656" width="11.44140625" style="5"/>
    <col min="6657" max="6657" width="33.6640625" style="5" bestFit="1" customWidth="1"/>
    <col min="6658" max="6660" width="11.6640625" style="5" customWidth="1"/>
    <col min="6661" max="6661" width="1.6640625" style="5" customWidth="1"/>
    <col min="6662" max="6662" width="19.33203125" style="5" customWidth="1"/>
    <col min="6663" max="6912" width="11.44140625" style="5"/>
    <col min="6913" max="6913" width="33.6640625" style="5" bestFit="1" customWidth="1"/>
    <col min="6914" max="6916" width="11.6640625" style="5" customWidth="1"/>
    <col min="6917" max="6917" width="1.6640625" style="5" customWidth="1"/>
    <col min="6918" max="6918" width="19.33203125" style="5" customWidth="1"/>
    <col min="6919" max="7168" width="11.44140625" style="5"/>
    <col min="7169" max="7169" width="33.6640625" style="5" bestFit="1" customWidth="1"/>
    <col min="7170" max="7172" width="11.6640625" style="5" customWidth="1"/>
    <col min="7173" max="7173" width="1.6640625" style="5" customWidth="1"/>
    <col min="7174" max="7174" width="19.33203125" style="5" customWidth="1"/>
    <col min="7175" max="7424" width="11.44140625" style="5"/>
    <col min="7425" max="7425" width="33.6640625" style="5" bestFit="1" customWidth="1"/>
    <col min="7426" max="7428" width="11.6640625" style="5" customWidth="1"/>
    <col min="7429" max="7429" width="1.6640625" style="5" customWidth="1"/>
    <col min="7430" max="7430" width="19.33203125" style="5" customWidth="1"/>
    <col min="7431" max="7680" width="11.44140625" style="5"/>
    <col min="7681" max="7681" width="33.6640625" style="5" bestFit="1" customWidth="1"/>
    <col min="7682" max="7684" width="11.6640625" style="5" customWidth="1"/>
    <col min="7685" max="7685" width="1.6640625" style="5" customWidth="1"/>
    <col min="7686" max="7686" width="19.33203125" style="5" customWidth="1"/>
    <col min="7687" max="7936" width="11.44140625" style="5"/>
    <col min="7937" max="7937" width="33.6640625" style="5" bestFit="1" customWidth="1"/>
    <col min="7938" max="7940" width="11.6640625" style="5" customWidth="1"/>
    <col min="7941" max="7941" width="1.6640625" style="5" customWidth="1"/>
    <col min="7942" max="7942" width="19.33203125" style="5" customWidth="1"/>
    <col min="7943" max="8192" width="11.44140625" style="5"/>
    <col min="8193" max="8193" width="33.6640625" style="5" bestFit="1" customWidth="1"/>
    <col min="8194" max="8196" width="11.6640625" style="5" customWidth="1"/>
    <col min="8197" max="8197" width="1.6640625" style="5" customWidth="1"/>
    <col min="8198" max="8198" width="19.33203125" style="5" customWidth="1"/>
    <col min="8199" max="8448" width="11.44140625" style="5"/>
    <col min="8449" max="8449" width="33.6640625" style="5" bestFit="1" customWidth="1"/>
    <col min="8450" max="8452" width="11.6640625" style="5" customWidth="1"/>
    <col min="8453" max="8453" width="1.6640625" style="5" customWidth="1"/>
    <col min="8454" max="8454" width="19.33203125" style="5" customWidth="1"/>
    <col min="8455" max="8704" width="11.44140625" style="5"/>
    <col min="8705" max="8705" width="33.6640625" style="5" bestFit="1" customWidth="1"/>
    <col min="8706" max="8708" width="11.6640625" style="5" customWidth="1"/>
    <col min="8709" max="8709" width="1.6640625" style="5" customWidth="1"/>
    <col min="8710" max="8710" width="19.33203125" style="5" customWidth="1"/>
    <col min="8711" max="8960" width="11.44140625" style="5"/>
    <col min="8961" max="8961" width="33.6640625" style="5" bestFit="1" customWidth="1"/>
    <col min="8962" max="8964" width="11.6640625" style="5" customWidth="1"/>
    <col min="8965" max="8965" width="1.6640625" style="5" customWidth="1"/>
    <col min="8966" max="8966" width="19.33203125" style="5" customWidth="1"/>
    <col min="8967" max="9216" width="11.44140625" style="5"/>
    <col min="9217" max="9217" width="33.6640625" style="5" bestFit="1" customWidth="1"/>
    <col min="9218" max="9220" width="11.6640625" style="5" customWidth="1"/>
    <col min="9221" max="9221" width="1.6640625" style="5" customWidth="1"/>
    <col min="9222" max="9222" width="19.33203125" style="5" customWidth="1"/>
    <col min="9223" max="9472" width="11.44140625" style="5"/>
    <col min="9473" max="9473" width="33.6640625" style="5" bestFit="1" customWidth="1"/>
    <col min="9474" max="9476" width="11.6640625" style="5" customWidth="1"/>
    <col min="9477" max="9477" width="1.6640625" style="5" customWidth="1"/>
    <col min="9478" max="9478" width="19.33203125" style="5" customWidth="1"/>
    <col min="9479" max="9728" width="11.44140625" style="5"/>
    <col min="9729" max="9729" width="33.6640625" style="5" bestFit="1" customWidth="1"/>
    <col min="9730" max="9732" width="11.6640625" style="5" customWidth="1"/>
    <col min="9733" max="9733" width="1.6640625" style="5" customWidth="1"/>
    <col min="9734" max="9734" width="19.33203125" style="5" customWidth="1"/>
    <col min="9735" max="9984" width="11.44140625" style="5"/>
    <col min="9985" max="9985" width="33.6640625" style="5" bestFit="1" customWidth="1"/>
    <col min="9986" max="9988" width="11.6640625" style="5" customWidth="1"/>
    <col min="9989" max="9989" width="1.6640625" style="5" customWidth="1"/>
    <col min="9990" max="9990" width="19.33203125" style="5" customWidth="1"/>
    <col min="9991" max="10240" width="11.44140625" style="5"/>
    <col min="10241" max="10241" width="33.6640625" style="5" bestFit="1" customWidth="1"/>
    <col min="10242" max="10244" width="11.6640625" style="5" customWidth="1"/>
    <col min="10245" max="10245" width="1.6640625" style="5" customWidth="1"/>
    <col min="10246" max="10246" width="19.33203125" style="5" customWidth="1"/>
    <col min="10247" max="10496" width="11.44140625" style="5"/>
    <col min="10497" max="10497" width="33.6640625" style="5" bestFit="1" customWidth="1"/>
    <col min="10498" max="10500" width="11.6640625" style="5" customWidth="1"/>
    <col min="10501" max="10501" width="1.6640625" style="5" customWidth="1"/>
    <col min="10502" max="10502" width="19.33203125" style="5" customWidth="1"/>
    <col min="10503" max="10752" width="11.44140625" style="5"/>
    <col min="10753" max="10753" width="33.6640625" style="5" bestFit="1" customWidth="1"/>
    <col min="10754" max="10756" width="11.6640625" style="5" customWidth="1"/>
    <col min="10757" max="10757" width="1.6640625" style="5" customWidth="1"/>
    <col min="10758" max="10758" width="19.33203125" style="5" customWidth="1"/>
    <col min="10759" max="11008" width="11.44140625" style="5"/>
    <col min="11009" max="11009" width="33.6640625" style="5" bestFit="1" customWidth="1"/>
    <col min="11010" max="11012" width="11.6640625" style="5" customWidth="1"/>
    <col min="11013" max="11013" width="1.6640625" style="5" customWidth="1"/>
    <col min="11014" max="11014" width="19.33203125" style="5" customWidth="1"/>
    <col min="11015" max="11264" width="11.44140625" style="5"/>
    <col min="11265" max="11265" width="33.6640625" style="5" bestFit="1" customWidth="1"/>
    <col min="11266" max="11268" width="11.6640625" style="5" customWidth="1"/>
    <col min="11269" max="11269" width="1.6640625" style="5" customWidth="1"/>
    <col min="11270" max="11270" width="19.33203125" style="5" customWidth="1"/>
    <col min="11271" max="11520" width="11.44140625" style="5"/>
    <col min="11521" max="11521" width="33.6640625" style="5" bestFit="1" customWidth="1"/>
    <col min="11522" max="11524" width="11.6640625" style="5" customWidth="1"/>
    <col min="11525" max="11525" width="1.6640625" style="5" customWidth="1"/>
    <col min="11526" max="11526" width="19.33203125" style="5" customWidth="1"/>
    <col min="11527" max="11776" width="11.44140625" style="5"/>
    <col min="11777" max="11777" width="33.6640625" style="5" bestFit="1" customWidth="1"/>
    <col min="11778" max="11780" width="11.6640625" style="5" customWidth="1"/>
    <col min="11781" max="11781" width="1.6640625" style="5" customWidth="1"/>
    <col min="11782" max="11782" width="19.33203125" style="5" customWidth="1"/>
    <col min="11783" max="12032" width="11.44140625" style="5"/>
    <col min="12033" max="12033" width="33.6640625" style="5" bestFit="1" customWidth="1"/>
    <col min="12034" max="12036" width="11.6640625" style="5" customWidth="1"/>
    <col min="12037" max="12037" width="1.6640625" style="5" customWidth="1"/>
    <col min="12038" max="12038" width="19.33203125" style="5" customWidth="1"/>
    <col min="12039" max="12288" width="11.44140625" style="5"/>
    <col min="12289" max="12289" width="33.6640625" style="5" bestFit="1" customWidth="1"/>
    <col min="12290" max="12292" width="11.6640625" style="5" customWidth="1"/>
    <col min="12293" max="12293" width="1.6640625" style="5" customWidth="1"/>
    <col min="12294" max="12294" width="19.33203125" style="5" customWidth="1"/>
    <col min="12295" max="12544" width="11.44140625" style="5"/>
    <col min="12545" max="12545" width="33.6640625" style="5" bestFit="1" customWidth="1"/>
    <col min="12546" max="12548" width="11.6640625" style="5" customWidth="1"/>
    <col min="12549" max="12549" width="1.6640625" style="5" customWidth="1"/>
    <col min="12550" max="12550" width="19.33203125" style="5" customWidth="1"/>
    <col min="12551" max="12800" width="11.44140625" style="5"/>
    <col min="12801" max="12801" width="33.6640625" style="5" bestFit="1" customWidth="1"/>
    <col min="12802" max="12804" width="11.6640625" style="5" customWidth="1"/>
    <col min="12805" max="12805" width="1.6640625" style="5" customWidth="1"/>
    <col min="12806" max="12806" width="19.33203125" style="5" customWidth="1"/>
    <col min="12807" max="13056" width="11.44140625" style="5"/>
    <col min="13057" max="13057" width="33.6640625" style="5" bestFit="1" customWidth="1"/>
    <col min="13058" max="13060" width="11.6640625" style="5" customWidth="1"/>
    <col min="13061" max="13061" width="1.6640625" style="5" customWidth="1"/>
    <col min="13062" max="13062" width="19.33203125" style="5" customWidth="1"/>
    <col min="13063" max="13312" width="11.44140625" style="5"/>
    <col min="13313" max="13313" width="33.6640625" style="5" bestFit="1" customWidth="1"/>
    <col min="13314" max="13316" width="11.6640625" style="5" customWidth="1"/>
    <col min="13317" max="13317" width="1.6640625" style="5" customWidth="1"/>
    <col min="13318" max="13318" width="19.33203125" style="5" customWidth="1"/>
    <col min="13319" max="13568" width="11.44140625" style="5"/>
    <col min="13569" max="13569" width="33.6640625" style="5" bestFit="1" customWidth="1"/>
    <col min="13570" max="13572" width="11.6640625" style="5" customWidth="1"/>
    <col min="13573" max="13573" width="1.6640625" style="5" customWidth="1"/>
    <col min="13574" max="13574" width="19.33203125" style="5" customWidth="1"/>
    <col min="13575" max="13824" width="11.44140625" style="5"/>
    <col min="13825" max="13825" width="33.6640625" style="5" bestFit="1" customWidth="1"/>
    <col min="13826" max="13828" width="11.6640625" style="5" customWidth="1"/>
    <col min="13829" max="13829" width="1.6640625" style="5" customWidth="1"/>
    <col min="13830" max="13830" width="19.33203125" style="5" customWidth="1"/>
    <col min="13831" max="14080" width="11.44140625" style="5"/>
    <col min="14081" max="14081" width="33.6640625" style="5" bestFit="1" customWidth="1"/>
    <col min="14082" max="14084" width="11.6640625" style="5" customWidth="1"/>
    <col min="14085" max="14085" width="1.6640625" style="5" customWidth="1"/>
    <col min="14086" max="14086" width="19.33203125" style="5" customWidth="1"/>
    <col min="14087" max="14336" width="11.44140625" style="5"/>
    <col min="14337" max="14337" width="33.6640625" style="5" bestFit="1" customWidth="1"/>
    <col min="14338" max="14340" width="11.6640625" style="5" customWidth="1"/>
    <col min="14341" max="14341" width="1.6640625" style="5" customWidth="1"/>
    <col min="14342" max="14342" width="19.33203125" style="5" customWidth="1"/>
    <col min="14343" max="14592" width="11.44140625" style="5"/>
    <col min="14593" max="14593" width="33.6640625" style="5" bestFit="1" customWidth="1"/>
    <col min="14594" max="14596" width="11.6640625" style="5" customWidth="1"/>
    <col min="14597" max="14597" width="1.6640625" style="5" customWidth="1"/>
    <col min="14598" max="14598" width="19.33203125" style="5" customWidth="1"/>
    <col min="14599" max="14848" width="11.44140625" style="5"/>
    <col min="14849" max="14849" width="33.6640625" style="5" bestFit="1" customWidth="1"/>
    <col min="14850" max="14852" width="11.6640625" style="5" customWidth="1"/>
    <col min="14853" max="14853" width="1.6640625" style="5" customWidth="1"/>
    <col min="14854" max="14854" width="19.33203125" style="5" customWidth="1"/>
    <col min="14855" max="15104" width="11.44140625" style="5"/>
    <col min="15105" max="15105" width="33.6640625" style="5" bestFit="1" customWidth="1"/>
    <col min="15106" max="15108" width="11.6640625" style="5" customWidth="1"/>
    <col min="15109" max="15109" width="1.6640625" style="5" customWidth="1"/>
    <col min="15110" max="15110" width="19.33203125" style="5" customWidth="1"/>
    <col min="15111" max="15360" width="11.44140625" style="5"/>
    <col min="15361" max="15361" width="33.6640625" style="5" bestFit="1" customWidth="1"/>
    <col min="15362" max="15364" width="11.6640625" style="5" customWidth="1"/>
    <col min="15365" max="15365" width="1.6640625" style="5" customWidth="1"/>
    <col min="15366" max="15366" width="19.33203125" style="5" customWidth="1"/>
    <col min="15367" max="15616" width="11.44140625" style="5"/>
    <col min="15617" max="15617" width="33.6640625" style="5" bestFit="1" customWidth="1"/>
    <col min="15618" max="15620" width="11.6640625" style="5" customWidth="1"/>
    <col min="15621" max="15621" width="1.6640625" style="5" customWidth="1"/>
    <col min="15622" max="15622" width="19.33203125" style="5" customWidth="1"/>
    <col min="15623" max="15872" width="11.44140625" style="5"/>
    <col min="15873" max="15873" width="33.6640625" style="5" bestFit="1" customWidth="1"/>
    <col min="15874" max="15876" width="11.6640625" style="5" customWidth="1"/>
    <col min="15877" max="15877" width="1.6640625" style="5" customWidth="1"/>
    <col min="15878" max="15878" width="19.33203125" style="5" customWidth="1"/>
    <col min="15879" max="16128" width="11.44140625" style="5"/>
    <col min="16129" max="16129" width="33.6640625" style="5" bestFit="1" customWidth="1"/>
    <col min="16130" max="16132" width="11.6640625" style="5" customWidth="1"/>
    <col min="16133" max="16133" width="1.6640625" style="5" customWidth="1"/>
    <col min="16134" max="16134" width="19.33203125" style="5" customWidth="1"/>
    <col min="16135" max="16384" width="11.44140625" style="5"/>
  </cols>
  <sheetData>
    <row r="1" spans="1:6" s="1" customFormat="1" ht="15" customHeight="1" x14ac:dyDescent="0.25">
      <c r="A1" s="71" t="s">
        <v>0</v>
      </c>
      <c r="B1" s="71"/>
      <c r="C1" s="71"/>
      <c r="D1" s="71"/>
      <c r="E1" s="71"/>
    </row>
    <row r="2" spans="1:6" ht="15" customHeight="1" x14ac:dyDescent="0.25">
      <c r="A2" s="2"/>
      <c r="B2" s="3"/>
      <c r="C2" s="3"/>
      <c r="D2" s="4"/>
      <c r="E2" s="4"/>
    </row>
    <row r="3" spans="1:6" s="1" customFormat="1" ht="15" customHeight="1" x14ac:dyDescent="0.25">
      <c r="A3" s="71" t="s">
        <v>21</v>
      </c>
      <c r="B3" s="71"/>
      <c r="C3" s="71"/>
      <c r="D3" s="71"/>
      <c r="E3" s="71"/>
    </row>
    <row r="4" spans="1:6" ht="15" customHeight="1" x14ac:dyDescent="0.25">
      <c r="A4" s="2"/>
      <c r="B4" s="3"/>
      <c r="C4" s="3"/>
      <c r="D4" s="4"/>
      <c r="E4" s="4"/>
    </row>
    <row r="5" spans="1:6" ht="15" customHeight="1" x14ac:dyDescent="0.25">
      <c r="A5" s="6"/>
      <c r="B5" s="7"/>
      <c r="C5" s="8"/>
      <c r="D5" s="9"/>
      <c r="E5" s="9"/>
    </row>
    <row r="6" spans="1:6" ht="15" customHeight="1" x14ac:dyDescent="0.25">
      <c r="A6" s="72" t="s">
        <v>1</v>
      </c>
      <c r="B6" s="72"/>
      <c r="C6" s="72"/>
      <c r="D6" s="72"/>
      <c r="E6" s="72"/>
    </row>
    <row r="7" spans="1:6" ht="15" customHeight="1" x14ac:dyDescent="0.25">
      <c r="A7" s="2"/>
      <c r="B7" s="10"/>
      <c r="C7" s="11"/>
      <c r="D7" s="12"/>
      <c r="E7" s="12"/>
    </row>
    <row r="8" spans="1:6" ht="15" customHeight="1" x14ac:dyDescent="0.25">
      <c r="A8" s="73" t="s">
        <v>2</v>
      </c>
      <c r="B8" s="73"/>
      <c r="C8" s="73"/>
      <c r="D8" s="73"/>
      <c r="E8" s="73"/>
    </row>
    <row r="9" spans="1:6" ht="15" customHeight="1" x14ac:dyDescent="0.25">
      <c r="A9" s="2"/>
      <c r="B9" s="8"/>
      <c r="C9" s="8"/>
      <c r="D9" s="13"/>
      <c r="E9" s="13"/>
    </row>
    <row r="10" spans="1:6" ht="15" customHeight="1" x14ac:dyDescent="0.25">
      <c r="A10" s="2"/>
      <c r="B10" s="8"/>
      <c r="C10" s="8"/>
      <c r="D10" s="13"/>
      <c r="E10" s="13"/>
    </row>
    <row r="11" spans="1:6" ht="45" customHeight="1" x14ac:dyDescent="0.25">
      <c r="A11" s="14" t="s">
        <v>3</v>
      </c>
      <c r="B11" s="15" t="s">
        <v>4</v>
      </c>
      <c r="C11" s="15" t="s">
        <v>5</v>
      </c>
      <c r="D11" s="64" t="s">
        <v>6</v>
      </c>
      <c r="E11" s="16"/>
      <c r="F11" s="17" t="s">
        <v>22</v>
      </c>
    </row>
    <row r="12" spans="1:6" ht="15" customHeight="1" x14ac:dyDescent="0.25">
      <c r="A12" s="6"/>
      <c r="B12" s="18"/>
      <c r="C12" s="19"/>
      <c r="D12" s="20"/>
      <c r="E12" s="20"/>
    </row>
    <row r="13" spans="1:6" ht="15" customHeight="1" x14ac:dyDescent="0.25">
      <c r="A13" s="6"/>
      <c r="B13" s="18"/>
      <c r="C13" s="19"/>
      <c r="D13" s="20"/>
      <c r="E13" s="20"/>
    </row>
    <row r="14" spans="1:6" ht="15" customHeight="1" x14ac:dyDescent="0.25">
      <c r="A14" s="21"/>
      <c r="B14" s="22"/>
      <c r="C14" s="23"/>
      <c r="D14" s="65"/>
      <c r="E14" s="20"/>
    </row>
    <row r="15" spans="1:6" ht="15" customHeight="1" x14ac:dyDescent="0.25">
      <c r="A15" s="24" t="s">
        <v>24</v>
      </c>
      <c r="B15" s="25">
        <f>SUM(C15:D15)</f>
        <v>9026</v>
      </c>
      <c r="C15" s="25">
        <v>9026</v>
      </c>
      <c r="D15" s="66"/>
      <c r="E15" s="3"/>
    </row>
    <row r="16" spans="1:6" ht="15" customHeight="1" x14ac:dyDescent="0.25">
      <c r="A16" s="24" t="s">
        <v>7</v>
      </c>
      <c r="B16" s="25">
        <f>SUM(C16:D16)</f>
        <v>29278.28</v>
      </c>
      <c r="C16" s="25">
        <v>29278.28</v>
      </c>
      <c r="D16" s="66"/>
      <c r="E16" s="3"/>
    </row>
    <row r="17" spans="1:7" ht="15" customHeight="1" x14ac:dyDescent="0.25">
      <c r="A17" s="24" t="s">
        <v>8</v>
      </c>
      <c r="B17" s="25">
        <f>SUM(C17:D17)</f>
        <v>98125.1</v>
      </c>
      <c r="C17" s="25">
        <v>98125.1</v>
      </c>
      <c r="D17" s="66"/>
      <c r="E17" s="3"/>
    </row>
    <row r="18" spans="1:7" ht="15" customHeight="1" x14ac:dyDescent="0.25">
      <c r="A18" s="24" t="s">
        <v>9</v>
      </c>
      <c r="B18" s="25">
        <f>SUM(C18:D18)</f>
        <v>1665219.41</v>
      </c>
      <c r="C18" s="25"/>
      <c r="D18" s="66">
        <v>1665219.41</v>
      </c>
      <c r="E18" s="3"/>
    </row>
    <row r="19" spans="1:7" ht="15" customHeight="1" x14ac:dyDescent="0.25">
      <c r="A19" s="26"/>
      <c r="B19" s="27"/>
      <c r="C19" s="28"/>
      <c r="D19" s="67"/>
      <c r="E19" s="20"/>
    </row>
    <row r="20" spans="1:7" s="33" customFormat="1" ht="15" customHeight="1" x14ac:dyDescent="0.25">
      <c r="A20" s="29" t="s">
        <v>10</v>
      </c>
      <c r="B20" s="30">
        <f>SUM(B14:B19)</f>
        <v>1801648.79</v>
      </c>
      <c r="C20" s="30">
        <f>SUM(C14:C19)</f>
        <v>136429.38</v>
      </c>
      <c r="D20" s="68">
        <f>+B20-SUM(C20:C20)</f>
        <v>1665219.4100000001</v>
      </c>
      <c r="E20" s="31"/>
      <c r="F20" s="32"/>
      <c r="G20" s="32"/>
    </row>
    <row r="21" spans="1:7" ht="15" customHeight="1" x14ac:dyDescent="0.25">
      <c r="A21" s="7"/>
      <c r="B21" s="34"/>
      <c r="C21" s="34"/>
      <c r="D21" s="34"/>
      <c r="E21" s="34"/>
    </row>
    <row r="23" spans="1:7" ht="15" customHeight="1" x14ac:dyDescent="0.25">
      <c r="A23" s="35"/>
      <c r="B23" s="36"/>
      <c r="C23" s="37"/>
      <c r="D23" s="36"/>
      <c r="E23" s="3"/>
    </row>
    <row r="24" spans="1:7" ht="15" customHeight="1" x14ac:dyDescent="0.25">
      <c r="A24" s="38" t="s">
        <v>11</v>
      </c>
      <c r="B24" s="25"/>
      <c r="C24" s="3"/>
      <c r="D24" s="25"/>
      <c r="E24" s="3"/>
    </row>
    <row r="25" spans="1:7" ht="15" customHeight="1" x14ac:dyDescent="0.25">
      <c r="A25" s="39"/>
      <c r="B25" s="25"/>
      <c r="C25" s="3"/>
      <c r="D25" s="25"/>
      <c r="E25" s="3"/>
    </row>
    <row r="26" spans="1:7" ht="15" customHeight="1" x14ac:dyDescent="0.25">
      <c r="A26" s="39"/>
      <c r="B26" s="25">
        <f>SUM(C26:D26)</f>
        <v>0</v>
      </c>
      <c r="C26" s="3">
        <f>35000-35000</f>
        <v>0</v>
      </c>
      <c r="D26" s="25">
        <v>0</v>
      </c>
      <c r="E26" s="3"/>
      <c r="F26" s="40"/>
    </row>
    <row r="27" spans="1:7" ht="15" customHeight="1" x14ac:dyDescent="0.25">
      <c r="A27" s="41"/>
      <c r="B27" s="42"/>
      <c r="C27" s="43"/>
      <c r="D27" s="42"/>
      <c r="E27" s="3"/>
    </row>
    <row r="28" spans="1:7" ht="15" customHeight="1" x14ac:dyDescent="0.25">
      <c r="A28" s="44" t="s">
        <v>12</v>
      </c>
      <c r="B28" s="45">
        <f>SUM(B26:B27)</f>
        <v>0</v>
      </c>
      <c r="C28" s="46">
        <f>SUM(C26:C27)</f>
        <v>0</v>
      </c>
      <c r="D28" s="45">
        <f>SUM(D26:D27)</f>
        <v>0</v>
      </c>
      <c r="E28" s="34"/>
    </row>
    <row r="29" spans="1:7" ht="15" customHeight="1" x14ac:dyDescent="0.25">
      <c r="A29" s="7"/>
      <c r="B29" s="34"/>
      <c r="C29" s="34"/>
      <c r="D29" s="34"/>
      <c r="E29" s="34"/>
    </row>
    <row r="30" spans="1:7" ht="15" customHeight="1" x14ac:dyDescent="0.25">
      <c r="A30" s="7"/>
      <c r="B30" s="34"/>
      <c r="C30" s="34"/>
      <c r="D30" s="34"/>
      <c r="E30" s="34"/>
    </row>
    <row r="31" spans="1:7" ht="15" customHeight="1" x14ac:dyDescent="0.25">
      <c r="A31" s="47"/>
      <c r="B31" s="48"/>
      <c r="C31" s="48"/>
      <c r="D31" s="49"/>
      <c r="E31" s="34"/>
    </row>
    <row r="32" spans="1:7" ht="15" customHeight="1" x14ac:dyDescent="0.25">
      <c r="A32" s="39" t="s">
        <v>13</v>
      </c>
      <c r="B32" s="25">
        <f>SUM(C32:D32)</f>
        <v>0</v>
      </c>
      <c r="C32" s="25">
        <v>0</v>
      </c>
      <c r="D32" s="50">
        <v>0</v>
      </c>
      <c r="E32" s="3"/>
    </row>
    <row r="33" spans="1:6" ht="15" customHeight="1" x14ac:dyDescent="0.25">
      <c r="A33" s="39" t="s">
        <v>14</v>
      </c>
      <c r="B33" s="25">
        <f>SUM(C33:D33)</f>
        <v>0</v>
      </c>
      <c r="C33" s="25">
        <v>0</v>
      </c>
      <c r="D33" s="50">
        <v>0</v>
      </c>
      <c r="E33" s="3"/>
    </row>
    <row r="34" spans="1:6" ht="15" customHeight="1" x14ac:dyDescent="0.25">
      <c r="A34" s="39" t="s">
        <v>15</v>
      </c>
      <c r="B34" s="25">
        <f>SUM(C34:D34)</f>
        <v>0</v>
      </c>
      <c r="C34" s="25">
        <v>0</v>
      </c>
      <c r="D34" s="50">
        <v>0</v>
      </c>
      <c r="E34" s="3"/>
    </row>
    <row r="35" spans="1:6" ht="15" customHeight="1" x14ac:dyDescent="0.25">
      <c r="A35" s="41"/>
      <c r="B35" s="42"/>
      <c r="C35" s="42"/>
      <c r="D35" s="51"/>
      <c r="E35" s="3"/>
    </row>
    <row r="36" spans="1:6" ht="15" customHeight="1" x14ac:dyDescent="0.25">
      <c r="A36" s="10"/>
      <c r="B36" s="3"/>
      <c r="C36" s="3"/>
      <c r="D36" s="3"/>
      <c r="E36" s="3"/>
    </row>
    <row r="37" spans="1:6" ht="15" customHeight="1" x14ac:dyDescent="0.25">
      <c r="A37" s="52"/>
      <c r="B37" s="43"/>
      <c r="C37" s="43"/>
      <c r="D37" s="43"/>
      <c r="E37" s="3"/>
    </row>
    <row r="38" spans="1:6" ht="30" customHeight="1" x14ac:dyDescent="0.25">
      <c r="A38" s="53" t="s">
        <v>16</v>
      </c>
      <c r="B38" s="69">
        <f>B20-B28+B32-B33-B34</f>
        <v>1801648.79</v>
      </c>
      <c r="C38" s="54">
        <f>C20-C28+C32-C33-C34</f>
        <v>136429.38</v>
      </c>
      <c r="D38" s="55">
        <f>D20-D28+D32-D33-D34</f>
        <v>1665219.4100000001</v>
      </c>
      <c r="E38" s="34"/>
      <c r="F38" s="70" t="s">
        <v>23</v>
      </c>
    </row>
    <row r="39" spans="1:6" ht="15" customHeight="1" x14ac:dyDescent="0.25">
      <c r="A39" s="10"/>
      <c r="B39" s="3"/>
    </row>
    <row r="41" spans="1:6" ht="15" customHeight="1" x14ac:dyDescent="0.25">
      <c r="A41" s="56" t="s">
        <v>17</v>
      </c>
      <c r="B41" s="57"/>
      <c r="C41" s="58"/>
      <c r="D41" s="58"/>
      <c r="F41" s="59"/>
    </row>
    <row r="42" spans="1:6" ht="15" customHeight="1" x14ac:dyDescent="0.25">
      <c r="A42" s="60" t="s">
        <v>18</v>
      </c>
      <c r="B42" s="61">
        <f>SUM(C42:D42)</f>
        <v>3512.01</v>
      </c>
      <c r="C42" s="61">
        <v>0</v>
      </c>
      <c r="D42" s="61">
        <v>3512.01</v>
      </c>
      <c r="F42" s="59"/>
    </row>
    <row r="43" spans="1:6" ht="15" customHeight="1" x14ac:dyDescent="0.25">
      <c r="A43" s="62" t="s">
        <v>19</v>
      </c>
      <c r="B43" s="61">
        <f>SUM(C43:D43)</f>
        <v>1813.6599999999999</v>
      </c>
      <c r="C43" s="61">
        <v>61.86</v>
      </c>
      <c r="D43" s="61">
        <f>251.8+1500</f>
        <v>1751.8</v>
      </c>
      <c r="F43" s="59"/>
    </row>
    <row r="44" spans="1:6" s="33" customFormat="1" ht="15" customHeight="1" x14ac:dyDescent="0.25">
      <c r="A44" s="56" t="s">
        <v>20</v>
      </c>
      <c r="B44" s="55">
        <f>SUM(B42:B43)</f>
        <v>5325.67</v>
      </c>
      <c r="C44" s="55">
        <f>SUM(C42:C43)</f>
        <v>61.86</v>
      </c>
      <c r="D44" s="55">
        <f>SUM(D42:D43)</f>
        <v>5263.81</v>
      </c>
      <c r="F44" s="63"/>
    </row>
  </sheetData>
  <mergeCells count="4">
    <mergeCell ref="A1:E1"/>
    <mergeCell ref="A3:E3"/>
    <mergeCell ref="A6:E6"/>
    <mergeCell ref="A8:E8"/>
  </mergeCells>
  <printOptions horizontalCentered="1"/>
  <pageMargins left="0.70866141732283472" right="0.70866141732283472" top="0.55118110236220474" bottom="0.55118110236220474" header="0.31496062992125984" footer="0.31496062992125984"/>
  <pageSetup paperSize="9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Variation 31.12.2023</vt:lpstr>
      <vt:lpstr>Variation 30.09.2023</vt:lpstr>
      <vt:lpstr>'Variation 30.09.2023'!Zone_d_impression</vt:lpstr>
      <vt:lpstr>'Variation 31.12.2023'!Zone_d_impression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Wittersheim</dc:creator>
  <cp:lastModifiedBy>Elisabeth Wittersheim</cp:lastModifiedBy>
  <cp:lastPrinted>2024-01-11T12:29:04Z</cp:lastPrinted>
  <dcterms:created xsi:type="dcterms:W3CDTF">2023-10-15T18:22:31Z</dcterms:created>
  <dcterms:modified xsi:type="dcterms:W3CDTF">2024-01-11T12:30:14Z</dcterms:modified>
</cp:coreProperties>
</file>